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d39470\Desktop\Portal _GSS_228\PMJDY_Bank Wise PMJDY Status\"/>
    </mc:Choice>
  </mc:AlternateContent>
  <xr:revisionPtr revIDLastSave="0" documentId="13_ncr:1_{2D31DAB9-CD0F-47E5-A9B4-6358D955687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PMJDY" sheetId="1" r:id="rId1"/>
    <sheet name="Data for Agenda" sheetId="2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4" i="1" l="1"/>
  <c r="E54" i="1"/>
  <c r="F54" i="1"/>
  <c r="G54" i="1"/>
  <c r="H54" i="1"/>
  <c r="I54" i="1"/>
  <c r="J54" i="1"/>
  <c r="K54" i="1"/>
  <c r="L54" i="1"/>
  <c r="C54" i="1"/>
  <c r="H8" i="2" l="1"/>
  <c r="H7" i="2"/>
  <c r="H9" i="2" s="1"/>
  <c r="G8" i="2"/>
  <c r="G7" i="2"/>
  <c r="F8" i="2"/>
  <c r="F7" i="2"/>
  <c r="F9" i="2" s="1"/>
  <c r="E8" i="2"/>
  <c r="E7" i="2"/>
  <c r="E9" i="2" l="1"/>
  <c r="E10" i="2" s="1"/>
  <c r="H10" i="2"/>
  <c r="G9" i="2"/>
  <c r="G10" i="2" s="1"/>
  <c r="F10" i="2"/>
  <c r="D8" i="2"/>
  <c r="D7" i="2"/>
  <c r="D9" i="2" s="1"/>
  <c r="D10" i="2" l="1"/>
  <c r="H11" i="2" l="1"/>
  <c r="G11" i="2"/>
  <c r="F11" i="2"/>
</calcChain>
</file>

<file path=xl/sharedStrings.xml><?xml version="1.0" encoding="utf-8"?>
<sst xmlns="http://schemas.openxmlformats.org/spreadsheetml/2006/main" count="79" uniqueCount="77">
  <si>
    <t xml:space="preserve"> </t>
  </si>
  <si>
    <t xml:space="preserve">ANNEXURE - </t>
  </si>
  <si>
    <t>ANDHRA PRADESH</t>
  </si>
  <si>
    <t>No. in Actual and Amount in Crore</t>
  </si>
  <si>
    <t>SR.</t>
  </si>
  <si>
    <t>Name of Bank</t>
  </si>
  <si>
    <t xml:space="preserve"> Rural </t>
  </si>
  <si>
    <t>Urban</t>
  </si>
  <si>
    <t xml:space="preserve"> Male</t>
  </si>
  <si>
    <t>Female</t>
  </si>
  <si>
    <t>Total</t>
  </si>
  <si>
    <t xml:space="preserve">  Zero Balance A/c</t>
  </si>
  <si>
    <t>Deposits held in the A/c</t>
  </si>
  <si>
    <t xml:space="preserve"> Rupay Card Issued</t>
  </si>
  <si>
    <t xml:space="preserve"> Rupay Card Activated</t>
  </si>
  <si>
    <t>Aadhaar Seeded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</si>
  <si>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</si>
  <si>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</si>
  <si>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</si>
  <si>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</si>
  <si>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</si>
  <si>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</si>
  <si>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</si>
  <si>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</si>
  <si>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</si>
  <si>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UCO BANK</t>
  </si>
  <si>
    <t>UNION BANK OF INDIA</t>
  </si>
  <si>
    <t>STATE BANK OF INDIA</t>
  </si>
  <si>
    <t>AXIS BANK</t>
  </si>
  <si>
    <t>BANDHAN BANK</t>
  </si>
  <si>
    <t>CSB BANK LIMITED</t>
  </si>
  <si>
    <t>CITY UNION BANK</t>
  </si>
  <si>
    <t>COASTAL LOCAL AREA BANK</t>
  </si>
  <si>
    <t>DCB BANK</t>
  </si>
  <si>
    <t>DHANLAXMI BANK</t>
  </si>
  <si>
    <t>FEDERAL BANK</t>
  </si>
  <si>
    <t>HDFC BANK</t>
  </si>
  <si>
    <t>ICICI BANK</t>
  </si>
  <si>
    <t>IDBI BANK</t>
  </si>
  <si>
    <t>IDFC FIRST BANK</t>
  </si>
  <si>
    <t>INDUSIND BANK</t>
  </si>
  <si>
    <t>KARNATAKA BANK</t>
  </si>
  <si>
    <t>KARUR VYSYA BANK</t>
  </si>
  <si>
    <t>KOTAK MAHINDRA BANK</t>
  </si>
  <si>
    <t>KBS LOCAL AREA BANK</t>
  </si>
  <si>
    <t>DBS BANK INDIA (E-LVB)</t>
  </si>
  <si>
    <t>RBL BANK</t>
  </si>
  <si>
    <t>SOUTH INDIAN BANK</t>
  </si>
  <si>
    <t>TAMILNAD MERCANTILE BANK</t>
  </si>
  <si>
    <t>YES BANK</t>
  </si>
  <si>
    <t>AP STATE CO-OP BANK</t>
  </si>
  <si>
    <t>ANDHRA PRAGATHI GRAMEENA BANK</t>
  </si>
  <si>
    <t>A.P.GRAMEENA VIKAS BANK</t>
  </si>
  <si>
    <t>C.G.G.B.</t>
  </si>
  <si>
    <t>SAPTAGIRI GRAMEENA BANK</t>
  </si>
  <si>
    <t>EQUITAS SMALL FIN. BANK</t>
  </si>
  <si>
    <t>ESAF SMALL FIN. BANK</t>
  </si>
  <si>
    <t>AIRTEL PAYMENTS BANK</t>
  </si>
  <si>
    <t>FINO PAYMENTS BANK</t>
  </si>
  <si>
    <t>INDIA POST PAYMENTS BANK</t>
  </si>
  <si>
    <t>A P S F C</t>
  </si>
  <si>
    <t>Grand Total</t>
  </si>
  <si>
    <t>Bank Type</t>
  </si>
  <si>
    <t>Total no of Accounts</t>
  </si>
  <si>
    <t>Total Deposits</t>
  </si>
  <si>
    <t>Zero Balance Accounts</t>
  </si>
  <si>
    <t>Rupay Card Issued</t>
  </si>
  <si>
    <t>Aadhar Seeded</t>
  </si>
  <si>
    <t>(Crores)</t>
  </si>
  <si>
    <t>Public Sector Banks</t>
  </si>
  <si>
    <t>Private Sector Banks</t>
  </si>
  <si>
    <t>RRBs &amp; Others</t>
  </si>
  <si>
    <t>% to Total Accounts</t>
  </si>
  <si>
    <t>- </t>
  </si>
  <si>
    <t>As on 31.03.2022</t>
  </si>
  <si>
    <t>AU SMALL FIN.BANK</t>
  </si>
  <si>
    <t>BANK WISE TOTAL  Progress under PMJDY  AS ON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</si>
</sst>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2"/>
      <name val="Arial"/>
      <family val="2"/>
    </font>
    <font>
      <sz val="12"/>
      <name val="Arial"/>
      <family val="2"/>
    </font>
    <font>
      <sz val="10"/>
      <color theme="4" tint="-0.24994659260841701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top" wrapText="1"/>
    </xf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7" fillId="0" borderId="0" xfId="0" applyFont="1"/>
    <xf numFmtId="0" fontId="3" fillId="0" borderId="1" xfId="0" applyFont="1" applyBorder="1"/>
    <xf numFmtId="0" fontId="3" fillId="0" borderId="2" xfId="0" applyFont="1" applyBorder="1"/>
    <xf numFmtId="0" fontId="5" fillId="0" borderId="4" xfId="0" applyFont="1" applyBorder="1" applyAlignment="1">
      <alignment horizontal="center" wrapText="1"/>
    </xf>
    <xf numFmtId="0" fontId="3" fillId="0" borderId="3" xfId="0" applyFont="1" applyBorder="1"/>
    <xf numFmtId="0" fontId="3" fillId="2" borderId="0" xfId="0" applyFont="1" applyFill="1"/>
    <xf numFmtId="0" fontId="5" fillId="0" borderId="2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3" fillId="0" borderId="7" xfId="0" applyFont="1" applyBorder="1"/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/>
    </xf>
    <xf numFmtId="3" fontId="8" fillId="0" borderId="11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10" fontId="8" fillId="0" borderId="1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6" fillId="0" borderId="0" xfId="0" applyNumberFormat="1" applyFont="1" applyAlignment="1">
      <alignment horizontal="left" wrapText="1"/>
    </xf>
    <xf numFmtId="2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7" fillId="0" borderId="6" xfId="0" applyFont="1" applyBorder="1"/>
    <xf numFmtId="0" fontId="3" fillId="0" borderId="6" xfId="0" applyFont="1" applyBorder="1"/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4" fontId="3" fillId="0" borderId="7" xfId="2" applyNumberFormat="1" applyFont="1" applyBorder="1"/>
  </cellXfs>
  <cellStyles count="3">
    <cellStyle name="Comma" xfId="2" builtinId="3"/>
    <cellStyle name="Normal" xfId="0" builtinId="0"/>
    <cellStyle name="Normal 8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O54"/>
  <sheetViews>
    <sheetView tabSelected="1" zoomScale="87" zoomScaleNormal="87" workbookViewId="0">
      <selection activeCell="B4" sqref="B4:L4"/>
    </sheetView>
  </sheetViews>
  <sheetFormatPr defaultColWidth="9.6640625" defaultRowHeight="15.75" x14ac:dyDescent="0.25"/>
  <cols>
    <col min="1" max="1" width="4.6640625" style="10" customWidth="1"/>
    <col min="2" max="2" width="30.6640625" style="10" customWidth="1"/>
    <col min="3" max="3" width="13.21875" style="10" customWidth="1"/>
    <col min="4" max="4" width="14" style="10" customWidth="1"/>
    <col min="5" max="5" width="14.88671875" style="10" customWidth="1"/>
    <col min="6" max="6" width="11.44140625" style="10" customWidth="1"/>
    <col min="7" max="7" width="14.6640625" style="10" customWidth="1"/>
    <col min="8" max="8" width="15.33203125" style="10" customWidth="1"/>
    <col min="9" max="9" width="14" style="10" customWidth="1"/>
    <col min="10" max="10" width="13.5546875" style="10" customWidth="1"/>
    <col min="11" max="11" width="15.44140625" style="10" customWidth="1"/>
    <col min="12" max="12" width="15.88671875" style="10" customWidth="1"/>
    <col min="13" max="223" width="9.6640625" style="1" customWidth="1"/>
  </cols>
  <sheetData>
    <row r="1" spans="1:12" ht="21" customHeight="1" x14ac:dyDescent="0.25">
      <c r="A1" s="10" t="s">
        <v>0</v>
      </c>
      <c r="B1" s="21" t="s">
        <v>1</v>
      </c>
      <c r="C1" s="21"/>
    </row>
    <row r="2" spans="1:12" ht="24.75" customHeight="1" x14ac:dyDescent="0.25">
      <c r="B2" s="22" t="s">
        <v>2</v>
      </c>
      <c r="C2" s="22"/>
    </row>
    <row r="3" spans="1:12" ht="24.75" customHeight="1" x14ac:dyDescent="0.3">
      <c r="B3" s="23" t="s">
        <v>76</v>
      </c>
      <c r="C3" s="24"/>
      <c r="D3" s="25"/>
      <c r="E3" s="25"/>
      <c r="F3" s="25"/>
      <c r="G3" s="25"/>
      <c r="H3" s="25"/>
      <c r="I3" s="25"/>
      <c r="J3" s="25"/>
      <c r="K3" s="25"/>
      <c r="L3" s="25"/>
    </row>
    <row r="4" spans="1:12" ht="22.5" customHeight="1" x14ac:dyDescent="0.3">
      <c r="A4" s="2"/>
      <c r="B4" s="26" t="s">
        <v>3</v>
      </c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hidden="1" x14ac:dyDescent="0.25">
      <c r="A5" s="3"/>
      <c r="B5" s="4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idden="1" x14ac:dyDescent="0.25">
      <c r="A6" s="6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51" customHeight="1" x14ac:dyDescent="0.2">
      <c r="A7" s="8" t="s">
        <v>4</v>
      </c>
      <c r="B7" s="8" t="s">
        <v>5</v>
      </c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15</v>
      </c>
    </row>
    <row r="8" spans="1:12" s="10" customFormat="1" x14ac:dyDescent="0.25">
      <c r="A8" s="12">
        <v>1</v>
      </c>
      <c r="B8" s="12" t="s">
        <v>19</v>
      </c>
      <c r="C8" s="12">
        <v>936926</v>
      </c>
      <c r="D8" s="12">
        <v>361132</v>
      </c>
      <c r="E8" s="12">
        <v>523735</v>
      </c>
      <c r="F8" s="12">
        <v>774323</v>
      </c>
      <c r="G8" s="12">
        <v>1298058</v>
      </c>
      <c r="H8" s="12">
        <v>134302</v>
      </c>
      <c r="I8" s="12">
        <v>586.41</v>
      </c>
      <c r="J8" s="12">
        <v>470330</v>
      </c>
      <c r="K8" s="12">
        <v>112461</v>
      </c>
      <c r="L8" s="12">
        <v>1242424</v>
      </c>
    </row>
    <row r="9" spans="1:12" s="10" customFormat="1" x14ac:dyDescent="0.25">
      <c r="A9" s="12">
        <v>2</v>
      </c>
      <c r="B9" s="12" t="s">
        <v>26</v>
      </c>
      <c r="C9" s="12">
        <v>1400401</v>
      </c>
      <c r="D9" s="12">
        <v>984404</v>
      </c>
      <c r="E9" s="12">
        <v>1042775</v>
      </c>
      <c r="F9" s="12">
        <v>1342030</v>
      </c>
      <c r="G9" s="12">
        <v>2384805</v>
      </c>
      <c r="H9" s="12">
        <v>769911</v>
      </c>
      <c r="I9" s="12">
        <v>456.74</v>
      </c>
      <c r="J9" s="12">
        <v>1041335</v>
      </c>
      <c r="K9" s="12">
        <v>348666</v>
      </c>
      <c r="L9" s="32">
        <v>791832</v>
      </c>
    </row>
    <row r="10" spans="1:12" s="10" customFormat="1" x14ac:dyDescent="0.25">
      <c r="A10" s="12">
        <v>3</v>
      </c>
      <c r="B10" s="12" t="s">
        <v>36</v>
      </c>
      <c r="C10" s="12">
        <v>3052</v>
      </c>
      <c r="D10" s="12">
        <v>95112</v>
      </c>
      <c r="E10" s="12">
        <v>65005</v>
      </c>
      <c r="F10" s="12">
        <v>33159</v>
      </c>
      <c r="G10" s="12">
        <v>98164</v>
      </c>
      <c r="H10" s="12">
        <v>26279</v>
      </c>
      <c r="I10" s="12">
        <v>70.56</v>
      </c>
      <c r="J10" s="12">
        <v>98155</v>
      </c>
      <c r="K10" s="12">
        <v>0</v>
      </c>
      <c r="L10" s="12">
        <v>0</v>
      </c>
    </row>
    <row r="11" spans="1:12" s="10" customFormat="1" x14ac:dyDescent="0.25">
      <c r="A11" s="12">
        <v>4</v>
      </c>
      <c r="B11" s="12" t="s">
        <v>52</v>
      </c>
      <c r="C11" s="12">
        <v>1037354</v>
      </c>
      <c r="D11" s="12">
        <v>163580</v>
      </c>
      <c r="E11" s="12">
        <v>399783</v>
      </c>
      <c r="F11" s="12">
        <v>801151</v>
      </c>
      <c r="G11" s="12">
        <v>1200934</v>
      </c>
      <c r="H11" s="12">
        <v>35512</v>
      </c>
      <c r="I11" s="12">
        <v>549.51</v>
      </c>
      <c r="J11" s="12">
        <v>474592</v>
      </c>
      <c r="K11" s="12">
        <v>279705</v>
      </c>
      <c r="L11" s="12">
        <v>981204</v>
      </c>
    </row>
    <row r="12" spans="1:12" s="10" customFormat="1" x14ac:dyDescent="0.25">
      <c r="A12" s="12">
        <v>5</v>
      </c>
      <c r="B12" s="12" t="s">
        <v>16</v>
      </c>
      <c r="C12" s="12">
        <v>93024</v>
      </c>
      <c r="D12" s="12">
        <v>239840</v>
      </c>
      <c r="E12" s="12">
        <v>259476</v>
      </c>
      <c r="F12" s="12">
        <v>330310</v>
      </c>
      <c r="G12" s="12">
        <v>589854</v>
      </c>
      <c r="H12" s="12">
        <v>54507</v>
      </c>
      <c r="I12" s="12">
        <v>264.55</v>
      </c>
      <c r="J12" s="12">
        <v>347013</v>
      </c>
      <c r="K12" s="12">
        <v>109635</v>
      </c>
      <c r="L12" s="12">
        <v>569687</v>
      </c>
    </row>
    <row r="13" spans="1:12" s="10" customFormat="1" x14ac:dyDescent="0.25">
      <c r="A13" s="12">
        <v>6</v>
      </c>
      <c r="B13" s="12" t="s">
        <v>17</v>
      </c>
      <c r="C13" s="12">
        <v>76020</v>
      </c>
      <c r="D13" s="12">
        <v>109999</v>
      </c>
      <c r="E13" s="12">
        <v>181284</v>
      </c>
      <c r="F13" s="12">
        <v>254849</v>
      </c>
      <c r="G13" s="12">
        <v>436426</v>
      </c>
      <c r="H13" s="12">
        <v>8292</v>
      </c>
      <c r="I13" s="12">
        <v>238.67</v>
      </c>
      <c r="J13" s="12">
        <v>351565</v>
      </c>
      <c r="K13" s="12">
        <v>259009</v>
      </c>
      <c r="L13" s="12">
        <v>429114</v>
      </c>
    </row>
    <row r="14" spans="1:12" s="10" customFormat="1" x14ac:dyDescent="0.25">
      <c r="A14" s="12">
        <v>7</v>
      </c>
      <c r="B14" s="12" t="s">
        <v>18</v>
      </c>
      <c r="C14" s="12">
        <v>12391</v>
      </c>
      <c r="D14" s="12">
        <v>41869</v>
      </c>
      <c r="E14" s="12">
        <v>25938</v>
      </c>
      <c r="F14" s="12">
        <v>28322</v>
      </c>
      <c r="G14" s="12">
        <v>54260</v>
      </c>
      <c r="H14" s="12">
        <v>5882</v>
      </c>
      <c r="I14" s="12">
        <v>20.25</v>
      </c>
      <c r="J14" s="12">
        <v>43597</v>
      </c>
      <c r="K14" s="12">
        <v>43597</v>
      </c>
      <c r="L14" s="12">
        <v>53884</v>
      </c>
    </row>
    <row r="15" spans="1:12" s="10" customFormat="1" x14ac:dyDescent="0.25">
      <c r="A15" s="12">
        <v>8</v>
      </c>
      <c r="B15" s="12" t="s">
        <v>20</v>
      </c>
      <c r="C15" s="12">
        <v>102443</v>
      </c>
      <c r="D15" s="12">
        <v>79851</v>
      </c>
      <c r="E15" s="12">
        <v>72038</v>
      </c>
      <c r="F15" s="12">
        <v>110256</v>
      </c>
      <c r="G15" s="12">
        <v>182294</v>
      </c>
      <c r="H15" s="12">
        <v>7608</v>
      </c>
      <c r="I15" s="12">
        <v>62.83</v>
      </c>
      <c r="J15" s="12">
        <v>83732</v>
      </c>
      <c r="K15" s="12">
        <v>83732</v>
      </c>
      <c r="L15" s="12">
        <v>133613</v>
      </c>
    </row>
    <row r="16" spans="1:12" s="10" customFormat="1" x14ac:dyDescent="0.25">
      <c r="A16" s="12">
        <v>9</v>
      </c>
      <c r="B16" s="12" t="s">
        <v>21</v>
      </c>
      <c r="C16" s="12">
        <v>228495</v>
      </c>
      <c r="D16" s="12">
        <v>435505</v>
      </c>
      <c r="E16" s="12">
        <v>284950</v>
      </c>
      <c r="F16" s="12">
        <v>378887</v>
      </c>
      <c r="G16" s="12">
        <v>664001</v>
      </c>
      <c r="H16" s="12">
        <v>117786</v>
      </c>
      <c r="I16" s="12">
        <v>252.59</v>
      </c>
      <c r="J16" s="12">
        <v>609897</v>
      </c>
      <c r="K16" s="12">
        <v>156809</v>
      </c>
      <c r="L16" s="12">
        <v>440389</v>
      </c>
    </row>
    <row r="17" spans="1:12" s="10" customFormat="1" x14ac:dyDescent="0.25">
      <c r="A17" s="12">
        <v>10</v>
      </c>
      <c r="B17" s="12" t="s">
        <v>22</v>
      </c>
      <c r="C17" s="12">
        <v>137420</v>
      </c>
      <c r="D17" s="12">
        <v>68449</v>
      </c>
      <c r="E17" s="12">
        <v>80173</v>
      </c>
      <c r="F17" s="12">
        <v>125560</v>
      </c>
      <c r="G17" s="12">
        <v>205869</v>
      </c>
      <c r="H17" s="12">
        <v>21823</v>
      </c>
      <c r="I17" s="12">
        <v>197.99</v>
      </c>
      <c r="J17" s="12">
        <v>11381</v>
      </c>
      <c r="K17" s="12">
        <v>69973</v>
      </c>
      <c r="L17" s="12">
        <v>193935</v>
      </c>
    </row>
    <row r="18" spans="1:12" s="10" customFormat="1" x14ac:dyDescent="0.25">
      <c r="A18" s="12">
        <v>11</v>
      </c>
      <c r="B18" s="12" t="s">
        <v>23</v>
      </c>
      <c r="C18" s="12">
        <v>0</v>
      </c>
      <c r="D18" s="12">
        <v>6427</v>
      </c>
      <c r="E18" s="12">
        <v>2687</v>
      </c>
      <c r="F18" s="12">
        <v>3740</v>
      </c>
      <c r="G18" s="12">
        <v>6427</v>
      </c>
      <c r="H18" s="12">
        <v>727</v>
      </c>
      <c r="I18" s="12">
        <v>1</v>
      </c>
      <c r="J18" s="12">
        <v>809</v>
      </c>
      <c r="K18" s="12">
        <v>681</v>
      </c>
      <c r="L18" s="12">
        <v>5312</v>
      </c>
    </row>
    <row r="19" spans="1:12" s="10" customFormat="1" x14ac:dyDescent="0.25">
      <c r="A19" s="12">
        <v>12</v>
      </c>
      <c r="B19" s="12" t="s">
        <v>24</v>
      </c>
      <c r="C19" s="12">
        <v>22671</v>
      </c>
      <c r="D19" s="12">
        <v>157379</v>
      </c>
      <c r="E19" s="12">
        <v>88340</v>
      </c>
      <c r="F19" s="12">
        <v>91702</v>
      </c>
      <c r="G19" s="12">
        <v>180050</v>
      </c>
      <c r="H19" s="12">
        <v>30815</v>
      </c>
      <c r="I19" s="12">
        <v>62.08</v>
      </c>
      <c r="J19" s="12">
        <v>205980</v>
      </c>
      <c r="K19" s="12">
        <v>83418</v>
      </c>
      <c r="L19" s="12">
        <v>176530</v>
      </c>
    </row>
    <row r="20" spans="1:12" s="11" customFormat="1" x14ac:dyDescent="0.25">
      <c r="A20" s="12">
        <v>13</v>
      </c>
      <c r="B20" s="12" t="s">
        <v>25</v>
      </c>
      <c r="C20" s="12">
        <v>35592</v>
      </c>
      <c r="D20" s="12">
        <v>39666</v>
      </c>
      <c r="E20" s="12">
        <v>30999</v>
      </c>
      <c r="F20" s="12">
        <v>43779</v>
      </c>
      <c r="G20" s="12">
        <v>75258</v>
      </c>
      <c r="H20" s="12">
        <v>9592</v>
      </c>
      <c r="I20" s="12">
        <v>28.71</v>
      </c>
      <c r="J20" s="12">
        <v>39696</v>
      </c>
      <c r="K20" s="12">
        <v>28022</v>
      </c>
      <c r="L20" s="12">
        <v>72813</v>
      </c>
    </row>
    <row r="21" spans="1:12" s="10" customFormat="1" x14ac:dyDescent="0.25">
      <c r="A21" s="12">
        <v>14</v>
      </c>
      <c r="B21" s="12" t="s">
        <v>27</v>
      </c>
      <c r="C21" s="12">
        <v>1197170</v>
      </c>
      <c r="D21" s="12">
        <v>3228939</v>
      </c>
      <c r="E21" s="12">
        <v>1907728</v>
      </c>
      <c r="F21" s="12">
        <v>2517221</v>
      </c>
      <c r="G21" s="12">
        <v>4426109</v>
      </c>
      <c r="H21" s="12">
        <v>471133</v>
      </c>
      <c r="I21" s="12">
        <v>1217.51</v>
      </c>
      <c r="J21" s="12">
        <v>4067316</v>
      </c>
      <c r="K21" s="12">
        <v>720530</v>
      </c>
      <c r="L21" s="12">
        <v>3203140</v>
      </c>
    </row>
    <row r="22" spans="1:12" s="10" customFormat="1" x14ac:dyDescent="0.25">
      <c r="A22" s="12">
        <v>15</v>
      </c>
      <c r="B22" s="12" t="s">
        <v>28</v>
      </c>
      <c r="C22" s="12">
        <v>10591</v>
      </c>
      <c r="D22" s="12">
        <v>50090</v>
      </c>
      <c r="E22" s="12">
        <v>40028</v>
      </c>
      <c r="F22" s="12">
        <v>20653</v>
      </c>
      <c r="G22" s="12">
        <v>60681</v>
      </c>
      <c r="H22" s="12">
        <v>10509</v>
      </c>
      <c r="I22" s="12">
        <v>35.61</v>
      </c>
      <c r="J22" s="12">
        <v>47824</v>
      </c>
      <c r="K22" s="12">
        <v>28638</v>
      </c>
      <c r="L22" s="12">
        <v>47687</v>
      </c>
    </row>
    <row r="23" spans="1:12" s="10" customFormat="1" x14ac:dyDescent="0.25">
      <c r="A23" s="12">
        <v>16</v>
      </c>
      <c r="B23" s="12" t="s">
        <v>29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</row>
    <row r="24" spans="1:12" s="10" customFormat="1" x14ac:dyDescent="0.25">
      <c r="A24" s="12">
        <v>17</v>
      </c>
      <c r="B24" s="12" t="s">
        <v>30</v>
      </c>
      <c r="C24" s="12">
        <v>5</v>
      </c>
      <c r="D24" s="12">
        <v>642</v>
      </c>
      <c r="E24" s="12">
        <v>412</v>
      </c>
      <c r="F24" s="12">
        <v>518</v>
      </c>
      <c r="G24" s="12">
        <v>930</v>
      </c>
      <c r="H24" s="12">
        <v>119</v>
      </c>
      <c r="I24" s="12">
        <v>0.32</v>
      </c>
      <c r="J24" s="12">
        <v>628</v>
      </c>
      <c r="K24" s="12">
        <v>267</v>
      </c>
      <c r="L24" s="12">
        <v>930</v>
      </c>
    </row>
    <row r="25" spans="1:12" s="10" customFormat="1" x14ac:dyDescent="0.25">
      <c r="A25" s="12">
        <v>18</v>
      </c>
      <c r="B25" s="12" t="s">
        <v>31</v>
      </c>
      <c r="C25" s="12">
        <v>30</v>
      </c>
      <c r="D25" s="12">
        <v>4990</v>
      </c>
      <c r="E25" s="12">
        <v>2353</v>
      </c>
      <c r="F25" s="12">
        <v>2667</v>
      </c>
      <c r="G25" s="12">
        <v>5020</v>
      </c>
      <c r="H25" s="12">
        <v>926</v>
      </c>
      <c r="I25" s="12">
        <v>0</v>
      </c>
      <c r="J25" s="12">
        <v>1638</v>
      </c>
      <c r="K25" s="12">
        <v>1068</v>
      </c>
      <c r="L25" s="12">
        <v>4746</v>
      </c>
    </row>
    <row r="26" spans="1:12" s="10" customFormat="1" x14ac:dyDescent="0.25">
      <c r="A26" s="12">
        <v>19</v>
      </c>
      <c r="B26" s="12" t="s">
        <v>32</v>
      </c>
      <c r="C26" s="12">
        <v>14</v>
      </c>
      <c r="D26" s="12">
        <v>726</v>
      </c>
      <c r="E26" s="12">
        <v>422</v>
      </c>
      <c r="F26" s="12">
        <v>318</v>
      </c>
      <c r="G26" s="12">
        <v>740</v>
      </c>
      <c r="H26" s="12">
        <v>0</v>
      </c>
      <c r="I26" s="12">
        <v>0.06</v>
      </c>
      <c r="J26" s="12">
        <v>0</v>
      </c>
      <c r="K26" s="12">
        <v>0</v>
      </c>
      <c r="L26" s="12">
        <v>0</v>
      </c>
    </row>
    <row r="27" spans="1:12" s="10" customFormat="1" x14ac:dyDescent="0.25">
      <c r="A27" s="12">
        <v>20</v>
      </c>
      <c r="B27" s="12" t="s">
        <v>33</v>
      </c>
      <c r="C27" s="12">
        <v>203</v>
      </c>
      <c r="D27" s="12">
        <v>941</v>
      </c>
      <c r="E27" s="12">
        <v>741</v>
      </c>
      <c r="F27" s="12">
        <v>403</v>
      </c>
      <c r="G27" s="12">
        <v>1144</v>
      </c>
      <c r="H27" s="12">
        <v>469</v>
      </c>
      <c r="I27" s="12">
        <v>0.61</v>
      </c>
      <c r="J27" s="12">
        <v>685</v>
      </c>
      <c r="K27" s="12">
        <v>347</v>
      </c>
      <c r="L27" s="12">
        <v>0</v>
      </c>
    </row>
    <row r="28" spans="1:12" s="10" customFormat="1" x14ac:dyDescent="0.25">
      <c r="A28" s="12">
        <v>21</v>
      </c>
      <c r="B28" s="12" t="s">
        <v>34</v>
      </c>
      <c r="C28" s="12">
        <v>0</v>
      </c>
      <c r="D28" s="12">
        <v>3</v>
      </c>
      <c r="E28" s="12">
        <v>9</v>
      </c>
      <c r="F28" s="12">
        <v>5</v>
      </c>
      <c r="G28" s="12">
        <v>14</v>
      </c>
      <c r="H28" s="12">
        <v>4</v>
      </c>
      <c r="I28" s="12">
        <v>0</v>
      </c>
      <c r="J28" s="12">
        <v>4</v>
      </c>
      <c r="K28" s="12">
        <v>1</v>
      </c>
      <c r="L28" s="12">
        <v>5</v>
      </c>
    </row>
    <row r="29" spans="1:12" s="10" customFormat="1" x14ac:dyDescent="0.25">
      <c r="A29" s="12">
        <v>22</v>
      </c>
      <c r="B29" s="12" t="s">
        <v>35</v>
      </c>
      <c r="C29" s="12">
        <v>1148</v>
      </c>
      <c r="D29" s="12">
        <v>2783</v>
      </c>
      <c r="E29" s="12">
        <v>2018</v>
      </c>
      <c r="F29" s="12">
        <v>1913</v>
      </c>
      <c r="G29" s="12">
        <v>3931</v>
      </c>
      <c r="H29" s="12">
        <v>1120</v>
      </c>
      <c r="I29" s="12">
        <v>0.9</v>
      </c>
      <c r="J29" s="12">
        <v>1829</v>
      </c>
      <c r="K29" s="12">
        <v>1188</v>
      </c>
      <c r="L29" s="12">
        <v>1021</v>
      </c>
    </row>
    <row r="30" spans="1:12" s="10" customFormat="1" x14ac:dyDescent="0.25">
      <c r="A30" s="12">
        <v>23</v>
      </c>
      <c r="B30" s="12" t="s">
        <v>37</v>
      </c>
      <c r="C30" s="12">
        <v>55401</v>
      </c>
      <c r="D30" s="12">
        <v>84806</v>
      </c>
      <c r="E30" s="12">
        <v>54710</v>
      </c>
      <c r="F30" s="12">
        <v>85497</v>
      </c>
      <c r="G30" s="12">
        <v>140207</v>
      </c>
      <c r="H30" s="12">
        <v>22386</v>
      </c>
      <c r="I30" s="12">
        <v>22.4</v>
      </c>
      <c r="J30" s="12">
        <v>135189</v>
      </c>
      <c r="K30" s="12">
        <v>22819</v>
      </c>
      <c r="L30" s="12">
        <v>132286</v>
      </c>
    </row>
    <row r="31" spans="1:12" s="10" customFormat="1" x14ac:dyDescent="0.25">
      <c r="A31" s="12">
        <v>24</v>
      </c>
      <c r="B31" s="12" t="s">
        <v>38</v>
      </c>
      <c r="C31" s="12">
        <v>3730</v>
      </c>
      <c r="D31" s="12">
        <v>28979</v>
      </c>
      <c r="E31" s="12">
        <v>17291</v>
      </c>
      <c r="F31" s="12">
        <v>15418</v>
      </c>
      <c r="G31" s="12">
        <v>32709</v>
      </c>
      <c r="H31" s="12">
        <v>5972</v>
      </c>
      <c r="I31" s="12">
        <v>9.1999999999999993</v>
      </c>
      <c r="J31" s="12">
        <v>20422</v>
      </c>
      <c r="K31" s="12">
        <v>0</v>
      </c>
      <c r="L31" s="12">
        <v>29908</v>
      </c>
    </row>
    <row r="32" spans="1:12" s="10" customFormat="1" x14ac:dyDescent="0.25">
      <c r="A32" s="12">
        <v>25</v>
      </c>
      <c r="B32" s="12" t="s">
        <v>39</v>
      </c>
      <c r="C32" s="12">
        <v>887</v>
      </c>
      <c r="D32" s="12">
        <v>4967</v>
      </c>
      <c r="E32" s="12">
        <v>3735</v>
      </c>
      <c r="F32" s="12">
        <v>2118</v>
      </c>
      <c r="G32" s="12">
        <v>5853</v>
      </c>
      <c r="H32" s="12">
        <v>1810</v>
      </c>
      <c r="I32" s="12">
        <v>1.45</v>
      </c>
      <c r="J32" s="12">
        <v>2607</v>
      </c>
      <c r="K32" s="12">
        <v>432</v>
      </c>
      <c r="L32" s="12">
        <v>5848</v>
      </c>
    </row>
    <row r="33" spans="1:12" s="10" customFormat="1" x14ac:dyDescent="0.25">
      <c r="A33" s="12">
        <v>26</v>
      </c>
      <c r="B33" s="12" t="s">
        <v>40</v>
      </c>
      <c r="C33" s="12">
        <v>174</v>
      </c>
      <c r="D33" s="12">
        <v>20254</v>
      </c>
      <c r="E33" s="12">
        <v>14648</v>
      </c>
      <c r="F33" s="12">
        <v>5780</v>
      </c>
      <c r="G33" s="12">
        <v>20428</v>
      </c>
      <c r="H33" s="12">
        <v>488</v>
      </c>
      <c r="I33" s="12">
        <v>4.3600000000000003</v>
      </c>
      <c r="J33" s="12">
        <v>18887</v>
      </c>
      <c r="K33" s="12">
        <v>3273</v>
      </c>
      <c r="L33" s="12">
        <v>19443</v>
      </c>
    </row>
    <row r="34" spans="1:12" s="10" customFormat="1" x14ac:dyDescent="0.25">
      <c r="A34" s="12">
        <v>27</v>
      </c>
      <c r="B34" s="12" t="s">
        <v>41</v>
      </c>
      <c r="C34" s="12">
        <v>4641</v>
      </c>
      <c r="D34" s="12">
        <v>4638</v>
      </c>
      <c r="E34" s="12">
        <v>4591</v>
      </c>
      <c r="F34" s="12">
        <v>4688</v>
      </c>
      <c r="G34" s="12">
        <v>9279</v>
      </c>
      <c r="H34" s="12">
        <v>0</v>
      </c>
      <c r="I34" s="12">
        <v>2.59</v>
      </c>
      <c r="J34" s="12">
        <v>3862</v>
      </c>
      <c r="K34" s="12">
        <v>1766</v>
      </c>
      <c r="L34" s="12">
        <v>7721</v>
      </c>
    </row>
    <row r="35" spans="1:12" s="10" customFormat="1" x14ac:dyDescent="0.25">
      <c r="A35" s="12">
        <v>28</v>
      </c>
      <c r="B35" s="12" t="s">
        <v>42</v>
      </c>
      <c r="C35" s="12">
        <v>2408</v>
      </c>
      <c r="D35" s="12">
        <v>45201</v>
      </c>
      <c r="E35" s="12">
        <v>28744</v>
      </c>
      <c r="F35" s="12">
        <v>18865</v>
      </c>
      <c r="G35" s="12">
        <v>47609</v>
      </c>
      <c r="H35" s="12">
        <v>6415</v>
      </c>
      <c r="I35" s="12">
        <v>6.93</v>
      </c>
      <c r="J35" s="12">
        <v>47140</v>
      </c>
      <c r="K35" s="12">
        <v>47140</v>
      </c>
      <c r="L35" s="12">
        <v>46155</v>
      </c>
    </row>
    <row r="36" spans="1:12" s="10" customFormat="1" x14ac:dyDescent="0.25">
      <c r="A36" s="12">
        <v>29</v>
      </c>
      <c r="B36" s="12" t="s">
        <v>43</v>
      </c>
      <c r="C36" s="12">
        <v>6425</v>
      </c>
      <c r="D36" s="12">
        <v>17581</v>
      </c>
      <c r="E36" s="12">
        <v>13238</v>
      </c>
      <c r="F36" s="12">
        <v>10768</v>
      </c>
      <c r="G36" s="12">
        <v>24006</v>
      </c>
      <c r="H36" s="12">
        <v>9528</v>
      </c>
      <c r="I36" s="12">
        <v>6.31</v>
      </c>
      <c r="J36" s="12">
        <v>13325</v>
      </c>
      <c r="K36" s="12">
        <v>344</v>
      </c>
      <c r="L36" s="12">
        <v>23219</v>
      </c>
    </row>
    <row r="37" spans="1:12" s="10" customFormat="1" x14ac:dyDescent="0.25">
      <c r="A37" s="12">
        <v>30</v>
      </c>
      <c r="B37" s="12" t="s">
        <v>44</v>
      </c>
      <c r="C37" s="12">
        <v>1</v>
      </c>
      <c r="D37" s="12">
        <v>1</v>
      </c>
      <c r="E37" s="12">
        <v>153</v>
      </c>
      <c r="F37" s="12">
        <v>135</v>
      </c>
      <c r="G37" s="12">
        <v>288</v>
      </c>
      <c r="H37" s="12">
        <v>288</v>
      </c>
      <c r="I37" s="12">
        <v>0.11</v>
      </c>
      <c r="J37" s="12">
        <v>92</v>
      </c>
      <c r="K37" s="12">
        <v>92</v>
      </c>
      <c r="L37" s="12">
        <v>0</v>
      </c>
    </row>
    <row r="38" spans="1:12" s="10" customFormat="1" x14ac:dyDescent="0.25">
      <c r="A38" s="12">
        <v>31</v>
      </c>
      <c r="B38" s="12" t="s">
        <v>45</v>
      </c>
      <c r="C38" s="12">
        <v>1013</v>
      </c>
      <c r="D38" s="12">
        <v>2033</v>
      </c>
      <c r="E38" s="12">
        <v>1219</v>
      </c>
      <c r="F38" s="12">
        <v>1827</v>
      </c>
      <c r="G38" s="12">
        <v>3046</v>
      </c>
      <c r="H38" s="12">
        <v>313</v>
      </c>
      <c r="I38" s="12">
        <v>0.45</v>
      </c>
      <c r="J38" s="12">
        <v>2667</v>
      </c>
      <c r="K38" s="12">
        <v>178</v>
      </c>
      <c r="L38" s="12">
        <v>3566</v>
      </c>
    </row>
    <row r="39" spans="1:12" s="10" customFormat="1" x14ac:dyDescent="0.25">
      <c r="A39" s="12">
        <v>32</v>
      </c>
      <c r="B39" s="12" t="s">
        <v>46</v>
      </c>
      <c r="C39" s="12">
        <v>13</v>
      </c>
      <c r="D39" s="12">
        <v>106</v>
      </c>
      <c r="E39" s="12">
        <v>100</v>
      </c>
      <c r="F39" s="12">
        <v>19</v>
      </c>
      <c r="G39" s="12">
        <v>119</v>
      </c>
      <c r="H39" s="12">
        <v>25</v>
      </c>
      <c r="I39" s="12">
        <v>0.02</v>
      </c>
      <c r="J39" s="12">
        <v>119</v>
      </c>
      <c r="K39" s="12">
        <v>8</v>
      </c>
      <c r="L39" s="12">
        <v>0</v>
      </c>
    </row>
    <row r="40" spans="1:12" s="10" customFormat="1" x14ac:dyDescent="0.25">
      <c r="A40" s="12">
        <v>33</v>
      </c>
      <c r="B40" s="12" t="s">
        <v>47</v>
      </c>
      <c r="C40" s="12">
        <v>717</v>
      </c>
      <c r="D40" s="12">
        <v>1055</v>
      </c>
      <c r="E40" s="12">
        <v>725</v>
      </c>
      <c r="F40" s="12">
        <v>1047</v>
      </c>
      <c r="G40" s="12">
        <v>1772</v>
      </c>
      <c r="H40" s="12">
        <v>390</v>
      </c>
      <c r="I40" s="12">
        <v>0.51</v>
      </c>
      <c r="J40" s="12">
        <v>447</v>
      </c>
      <c r="K40" s="12">
        <v>407</v>
      </c>
      <c r="L40" s="12">
        <v>1757</v>
      </c>
    </row>
    <row r="41" spans="1:12" s="10" customFormat="1" x14ac:dyDescent="0.25">
      <c r="A41" s="12">
        <v>34</v>
      </c>
      <c r="B41" s="12" t="s">
        <v>48</v>
      </c>
      <c r="C41" s="12">
        <v>15</v>
      </c>
      <c r="D41" s="12">
        <v>3306</v>
      </c>
      <c r="E41" s="12">
        <v>1391</v>
      </c>
      <c r="F41" s="12">
        <v>1930</v>
      </c>
      <c r="G41" s="12">
        <v>3321</v>
      </c>
      <c r="H41" s="12">
        <v>517</v>
      </c>
      <c r="I41" s="12">
        <v>0</v>
      </c>
      <c r="J41" s="12">
        <v>1321</v>
      </c>
      <c r="K41" s="12">
        <v>1321</v>
      </c>
      <c r="L41" s="12">
        <v>2256</v>
      </c>
    </row>
    <row r="42" spans="1:12" s="10" customFormat="1" x14ac:dyDescent="0.25">
      <c r="A42" s="12">
        <v>35</v>
      </c>
      <c r="B42" s="12" t="s">
        <v>49</v>
      </c>
      <c r="C42" s="12">
        <v>2</v>
      </c>
      <c r="D42" s="12">
        <v>347</v>
      </c>
      <c r="E42" s="12">
        <v>265</v>
      </c>
      <c r="F42" s="12">
        <v>84</v>
      </c>
      <c r="G42" s="12">
        <v>349</v>
      </c>
      <c r="H42" s="12">
        <v>64</v>
      </c>
      <c r="I42" s="12">
        <v>0.11</v>
      </c>
      <c r="J42" s="12">
        <v>349</v>
      </c>
      <c r="K42" s="12">
        <v>270</v>
      </c>
      <c r="L42" s="12">
        <v>135</v>
      </c>
    </row>
    <row r="43" spans="1:12" s="11" customFormat="1" x14ac:dyDescent="0.25">
      <c r="A43" s="12">
        <v>36</v>
      </c>
      <c r="B43" s="12" t="s">
        <v>50</v>
      </c>
      <c r="C43" s="12">
        <v>862166</v>
      </c>
      <c r="D43" s="12">
        <v>1406297</v>
      </c>
      <c r="E43" s="12">
        <v>1362687</v>
      </c>
      <c r="F43" s="12">
        <v>905776</v>
      </c>
      <c r="G43" s="12">
        <v>2268463</v>
      </c>
      <c r="H43" s="12">
        <v>2268463</v>
      </c>
      <c r="I43" s="12">
        <v>861.08</v>
      </c>
      <c r="J43" s="12">
        <v>2268463</v>
      </c>
      <c r="K43" s="12">
        <v>1363805</v>
      </c>
      <c r="L43" s="12">
        <v>0</v>
      </c>
    </row>
    <row r="44" spans="1:12" s="11" customFormat="1" x14ac:dyDescent="0.25">
      <c r="A44" s="12">
        <v>37</v>
      </c>
      <c r="B44" s="12" t="s">
        <v>51</v>
      </c>
      <c r="C44" s="12">
        <v>723723</v>
      </c>
      <c r="D44" s="12">
        <v>515841</v>
      </c>
      <c r="E44" s="12">
        <v>510412</v>
      </c>
      <c r="F44" s="12">
        <v>729152</v>
      </c>
      <c r="G44" s="12">
        <v>1239564</v>
      </c>
      <c r="H44" s="12">
        <v>93013</v>
      </c>
      <c r="I44" s="12">
        <v>488.06</v>
      </c>
      <c r="J44" s="12">
        <v>761886</v>
      </c>
      <c r="K44" s="12">
        <v>521184</v>
      </c>
      <c r="L44" s="12">
        <v>1235258</v>
      </c>
    </row>
    <row r="45" spans="1:12" s="10" customFormat="1" x14ac:dyDescent="0.25">
      <c r="A45" s="12">
        <v>38</v>
      </c>
      <c r="B45" s="12" t="s">
        <v>53</v>
      </c>
      <c r="C45" s="12">
        <v>241170</v>
      </c>
      <c r="D45" s="12">
        <v>30109</v>
      </c>
      <c r="E45" s="12">
        <v>111605</v>
      </c>
      <c r="F45" s="12">
        <v>159674</v>
      </c>
      <c r="G45" s="12">
        <v>271279</v>
      </c>
      <c r="H45" s="12">
        <v>4072</v>
      </c>
      <c r="I45" s="12">
        <v>0</v>
      </c>
      <c r="J45" s="12">
        <v>141986</v>
      </c>
      <c r="K45" s="12">
        <v>94136</v>
      </c>
      <c r="L45" s="12">
        <v>260059</v>
      </c>
    </row>
    <row r="46" spans="1:12" s="10" customFormat="1" x14ac:dyDescent="0.25">
      <c r="A46" s="12">
        <v>39</v>
      </c>
      <c r="B46" s="12" t="s">
        <v>54</v>
      </c>
      <c r="C46" s="12">
        <v>254008</v>
      </c>
      <c r="D46" s="12">
        <v>156332</v>
      </c>
      <c r="E46" s="12">
        <v>146297</v>
      </c>
      <c r="F46" s="12">
        <v>264043</v>
      </c>
      <c r="G46" s="12">
        <v>410340</v>
      </c>
      <c r="H46" s="12">
        <v>55592</v>
      </c>
      <c r="I46" s="12">
        <v>0</v>
      </c>
      <c r="J46" s="12">
        <v>17798</v>
      </c>
      <c r="K46" s="12">
        <v>17798</v>
      </c>
      <c r="L46" s="12">
        <v>379555</v>
      </c>
    </row>
    <row r="47" spans="1:12" s="11" customFormat="1" x14ac:dyDescent="0.25">
      <c r="A47" s="12">
        <v>40</v>
      </c>
      <c r="B47" s="12" t="s">
        <v>55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</row>
    <row r="48" spans="1:12" s="10" customFormat="1" x14ac:dyDescent="0.25">
      <c r="A48" s="12">
        <v>41</v>
      </c>
      <c r="B48" s="12" t="s">
        <v>75</v>
      </c>
      <c r="C48" s="12">
        <v>0</v>
      </c>
      <c r="D48" s="12">
        <v>2</v>
      </c>
      <c r="E48" s="12">
        <v>2</v>
      </c>
      <c r="F48" s="12">
        <v>0</v>
      </c>
      <c r="G48" s="12">
        <v>2</v>
      </c>
      <c r="H48" s="12">
        <v>1</v>
      </c>
      <c r="I48" s="12">
        <v>0</v>
      </c>
      <c r="J48" s="12">
        <v>2</v>
      </c>
      <c r="K48" s="12">
        <v>1</v>
      </c>
      <c r="L48" s="12">
        <v>0</v>
      </c>
    </row>
    <row r="49" spans="1:12" s="10" customFormat="1" x14ac:dyDescent="0.25">
      <c r="A49" s="12">
        <v>42</v>
      </c>
      <c r="B49" s="12" t="s">
        <v>56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</row>
    <row r="50" spans="1:12" s="10" customFormat="1" x14ac:dyDescent="0.25">
      <c r="A50" s="12">
        <v>43</v>
      </c>
      <c r="B50" s="12" t="s">
        <v>57</v>
      </c>
      <c r="C50" s="12">
        <v>999</v>
      </c>
      <c r="D50" s="12">
        <v>999</v>
      </c>
      <c r="E50" s="12">
        <v>999</v>
      </c>
      <c r="F50" s="12">
        <v>999</v>
      </c>
      <c r="G50" s="12">
        <v>999</v>
      </c>
      <c r="H50" s="12">
        <v>999</v>
      </c>
      <c r="I50" s="12">
        <v>0</v>
      </c>
      <c r="J50" s="12">
        <v>999</v>
      </c>
      <c r="K50" s="12">
        <v>999</v>
      </c>
      <c r="L50" s="12">
        <v>999</v>
      </c>
    </row>
    <row r="51" spans="1:12" s="10" customFormat="1" x14ac:dyDescent="0.25">
      <c r="A51" s="12">
        <v>44</v>
      </c>
      <c r="B51" s="12" t="s">
        <v>58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</row>
    <row r="52" spans="1:12" s="11" customFormat="1" x14ac:dyDescent="0.25">
      <c r="A52" s="12">
        <v>45</v>
      </c>
      <c r="B52" s="12" t="s">
        <v>59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</row>
    <row r="53" spans="1:12" s="10" customFormat="1" x14ac:dyDescent="0.25">
      <c r="A53" s="12">
        <v>46</v>
      </c>
      <c r="B53" s="12" t="s">
        <v>60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</row>
    <row r="54" spans="1:12" s="11" customFormat="1" x14ac:dyDescent="0.25">
      <c r="A54" s="13"/>
      <c r="B54" s="14" t="s">
        <v>61</v>
      </c>
      <c r="C54" s="14">
        <f>SUM(C8:C53)</f>
        <v>7452443</v>
      </c>
      <c r="D54" s="14">
        <f t="shared" ref="D54:L54" si="0">SUM(D8:D53)</f>
        <v>8395181</v>
      </c>
      <c r="E54" s="14">
        <f t="shared" si="0"/>
        <v>7283706</v>
      </c>
      <c r="F54" s="14">
        <f t="shared" si="0"/>
        <v>9069586</v>
      </c>
      <c r="G54" s="14">
        <f t="shared" si="0"/>
        <v>16354602</v>
      </c>
      <c r="H54" s="14">
        <f t="shared" si="0"/>
        <v>4177652</v>
      </c>
      <c r="I54" s="14">
        <f t="shared" si="0"/>
        <v>5450.4800000000014</v>
      </c>
      <c r="J54" s="14">
        <f t="shared" si="0"/>
        <v>11335567</v>
      </c>
      <c r="K54" s="14">
        <f t="shared" si="0"/>
        <v>4403720</v>
      </c>
      <c r="L54" s="14">
        <f t="shared" si="0"/>
        <v>10496431</v>
      </c>
    </row>
  </sheetData>
  <mergeCells count="4">
    <mergeCell ref="B1:C1"/>
    <mergeCell ref="B2:C2"/>
    <mergeCell ref="B3:L3"/>
    <mergeCell ref="B4:L4"/>
  </mergeCells>
  <printOptions horizontalCentered="1" verticalCentered="1"/>
  <pageMargins left="0.55118110236220474" right="0.31496062992125984" top="0.11811023622047245" bottom="0.11811023622047245" header="0" footer="0"/>
  <pageSetup paperSize="9" scale="65" orientation="landscape"/>
  <headerFooter alignWithMargins="0">
    <oddFooter>&amp;L&amp;"Arial"&amp;12&amp;F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D1698-B70C-46C7-92CE-1B0242C1BCC3}">
  <dimension ref="C4:H12"/>
  <sheetViews>
    <sheetView showGridLines="0" workbookViewId="0">
      <selection activeCell="H18" sqref="H18"/>
    </sheetView>
  </sheetViews>
  <sheetFormatPr defaultRowHeight="15" x14ac:dyDescent="0.2"/>
  <cols>
    <col min="3" max="3" width="14.6640625" bestFit="1" customWidth="1"/>
    <col min="4" max="4" width="11.33203125" customWidth="1"/>
  </cols>
  <sheetData>
    <row r="4" spans="3:8" ht="15.75" thickBot="1" x14ac:dyDescent="0.25"/>
    <row r="5" spans="3:8" ht="30" x14ac:dyDescent="0.2">
      <c r="C5" s="28" t="s">
        <v>62</v>
      </c>
      <c r="D5" s="30" t="s">
        <v>63</v>
      </c>
      <c r="E5" s="15" t="s">
        <v>64</v>
      </c>
      <c r="F5" s="30" t="s">
        <v>65</v>
      </c>
      <c r="G5" s="30" t="s">
        <v>66</v>
      </c>
      <c r="H5" s="30" t="s">
        <v>67</v>
      </c>
    </row>
    <row r="6" spans="3:8" ht="15.75" thickBot="1" x14ac:dyDescent="0.25">
      <c r="C6" s="29"/>
      <c r="D6" s="31"/>
      <c r="E6" s="16" t="s">
        <v>68</v>
      </c>
      <c r="F6" s="31"/>
      <c r="G6" s="31"/>
      <c r="H6" s="31"/>
    </row>
    <row r="7" spans="3:8" ht="15.75" thickBot="1" x14ac:dyDescent="0.25">
      <c r="C7" s="17" t="s">
        <v>69</v>
      </c>
      <c r="D7" s="18">
        <f>PMJDY!G20</f>
        <v>75258</v>
      </c>
      <c r="E7" s="18">
        <f>PMJDY!I20</f>
        <v>28.71</v>
      </c>
      <c r="F7" s="18">
        <f>PMJDY!H20</f>
        <v>9592</v>
      </c>
      <c r="G7" s="18">
        <f>PMJDY!J20</f>
        <v>39696</v>
      </c>
      <c r="H7" s="18">
        <f>PMJDY!L20</f>
        <v>72813</v>
      </c>
    </row>
    <row r="8" spans="3:8" ht="15.75" thickBot="1" x14ac:dyDescent="0.25">
      <c r="C8" s="17" t="s">
        <v>70</v>
      </c>
      <c r="D8" s="18">
        <f>PMJDY!G43</f>
        <v>2268463</v>
      </c>
      <c r="E8" s="18">
        <f>PMJDY!I43</f>
        <v>861.08</v>
      </c>
      <c r="F8" s="18">
        <f>PMJDY!H43</f>
        <v>2268463</v>
      </c>
      <c r="G8" s="18">
        <f>PMJDY!J43</f>
        <v>2268463</v>
      </c>
      <c r="H8" s="18">
        <f>PMJDY!L43</f>
        <v>0</v>
      </c>
    </row>
    <row r="9" spans="3:8" ht="15.75" thickBot="1" x14ac:dyDescent="0.25">
      <c r="C9" s="17" t="s">
        <v>71</v>
      </c>
      <c r="D9" s="18">
        <f>PMJDY!G54-D7-D8</f>
        <v>14010881</v>
      </c>
      <c r="E9" s="18">
        <f>PMJDY!I54-E7-E8</f>
        <v>4560.6900000000014</v>
      </c>
      <c r="F9" s="18">
        <f>PMJDY!H54-F7-F8</f>
        <v>1899597</v>
      </c>
      <c r="G9" s="18">
        <f>PMJDY!J54-G7-G8</f>
        <v>9027408</v>
      </c>
      <c r="H9" s="18">
        <f>PMJDY!L54-H7-H8</f>
        <v>10423618</v>
      </c>
    </row>
    <row r="10" spans="3:8" ht="15.75" thickBot="1" x14ac:dyDescent="0.25">
      <c r="C10" s="17" t="s">
        <v>61</v>
      </c>
      <c r="D10" s="18">
        <f>SUM(D7:D9)</f>
        <v>16354602</v>
      </c>
      <c r="E10" s="18">
        <f>SUM(E7:E9)</f>
        <v>5450.4800000000014</v>
      </c>
      <c r="F10" s="18">
        <f>SUM(F7:F9)</f>
        <v>4177652</v>
      </c>
      <c r="G10" s="18">
        <f>SUM(G7:G9)</f>
        <v>11335567</v>
      </c>
      <c r="H10" s="18">
        <f>SUM(H7:H9)</f>
        <v>10496431</v>
      </c>
    </row>
    <row r="11" spans="3:8" ht="15.75" thickBot="1" x14ac:dyDescent="0.25">
      <c r="C11" s="17" t="s">
        <v>72</v>
      </c>
      <c r="D11" s="19" t="s">
        <v>73</v>
      </c>
      <c r="E11" s="19" t="s">
        <v>73</v>
      </c>
      <c r="F11" s="20">
        <f>F10/D10</f>
        <v>0.25544198507551574</v>
      </c>
      <c r="G11" s="20">
        <f>G10/D10</f>
        <v>0.69311176144793984</v>
      </c>
      <c r="H11" s="20">
        <f>H10/D10</f>
        <v>0.64180290049247302</v>
      </c>
    </row>
    <row r="12" spans="3:8" ht="15.75" thickBot="1" x14ac:dyDescent="0.25">
      <c r="C12" s="17" t="s">
        <v>74</v>
      </c>
      <c r="D12" s="18">
        <v>12246259</v>
      </c>
      <c r="E12" s="18">
        <v>3433</v>
      </c>
      <c r="F12" s="18">
        <v>782312</v>
      </c>
      <c r="G12" s="18">
        <v>8567227</v>
      </c>
      <c r="H12" s="18">
        <v>9749218</v>
      </c>
    </row>
  </sheetData>
  <mergeCells count="5">
    <mergeCell ref="C5:C6"/>
    <mergeCell ref="D5:D6"/>
    <mergeCell ref="F5:F6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PMJDY</vt:lpstr>
      <vt:lpstr>Data for Agenda</vt:lpstr>
    </vt:vector>
  </TitlesOfParts>
  <Company>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GID39470</cp:lastModifiedBy>
  <cp:lastPrinted>2020-02-01T06:29:11Z</cp:lastPrinted>
  <dcterms:created xsi:type="dcterms:W3CDTF">2013-06-28T06:52:05Z</dcterms:created>
  <dcterms:modified xsi:type="dcterms:W3CDTF">2024-11-21T11:20:46Z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f16a330e-181d-430f-9e0c-a6cb24577bbc</vt:lpwstr>
  </property>
  <property fmtid="{D5CDD505-2E9C-101B-9397-08002B2CF9AE}" pid="3" name="PICSfield">
    <vt:lpwstr>Public</vt:lpwstr>
  </property>
</Properties>
</file>